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30" activeTab="1"/>
  </bookViews>
  <sheets>
    <sheet name="汇总" sheetId="1" r:id="rId1"/>
    <sheet name="明细" sheetId="2" r:id="rId2"/>
    <sheet name="Sheet1" sheetId="3" state="hidden" r:id="rId3"/>
    <sheet name="Sheet2"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<sst xmlns="http://schemas.openxmlformats.org/spreadsheetml/2006/main" count="240" uniqueCount="48">
  <si>
    <r>
      <rPr>
        <u/>
        <sz val="20"/>
        <rFont val="微软雅黑"/>
        <charset val="134"/>
      </rPr>
      <t xml:space="preserve">   河南省  </t>
    </r>
    <r>
      <rPr>
        <sz val="20"/>
        <rFont val="微软雅黑"/>
        <charset val="134"/>
      </rPr>
      <t>2025年</t>
    </r>
    <r>
      <rPr>
        <u/>
        <sz val="20"/>
        <rFont val="微软雅黑"/>
        <charset val="134"/>
      </rPr>
      <t xml:space="preserve"> 11 </t>
    </r>
    <r>
      <rPr>
        <sz val="20"/>
        <rFont val="微软雅黑"/>
        <charset val="134"/>
      </rPr>
      <t>月孤儿及事实无人抚养儿童资金发放统计表</t>
    </r>
  </si>
  <si>
    <t>民政局（盖章）：</t>
  </si>
  <si>
    <r>
      <rPr>
        <sz val="12"/>
        <color theme="1"/>
        <rFont val="微软雅黑"/>
        <charset val="134"/>
      </rPr>
      <t>日期：</t>
    </r>
    <r>
      <rPr>
        <u/>
        <sz val="12"/>
        <color theme="1"/>
        <rFont val="微软雅黑"/>
        <charset val="134"/>
      </rPr>
      <t xml:space="preserve">    2025   </t>
    </r>
    <r>
      <rPr>
        <sz val="12"/>
        <color theme="1"/>
        <rFont val="微软雅黑"/>
        <charset val="134"/>
      </rPr>
      <t xml:space="preserve"> 年</t>
    </r>
    <r>
      <rPr>
        <u/>
        <sz val="12"/>
        <color theme="1"/>
        <rFont val="微软雅黑"/>
        <charset val="134"/>
      </rPr>
      <t xml:space="preserve">  12  </t>
    </r>
    <r>
      <rPr>
        <sz val="12"/>
        <color theme="1"/>
        <rFont val="微软雅黑"/>
        <charset val="134"/>
      </rPr>
      <t>月</t>
    </r>
    <r>
      <rPr>
        <u/>
        <sz val="12"/>
        <color theme="1"/>
        <rFont val="微软雅黑"/>
        <charset val="134"/>
      </rPr>
      <t xml:space="preserve">    8    </t>
    </r>
    <r>
      <rPr>
        <sz val="12"/>
        <color theme="1"/>
        <rFont val="微软雅黑"/>
        <charset val="134"/>
      </rPr>
      <t>日</t>
    </r>
  </si>
  <si>
    <t>地区</t>
  </si>
  <si>
    <t>孤                儿</t>
  </si>
  <si>
    <t>事实无人抚养儿童</t>
  </si>
  <si>
    <t>当月发放资金数合计（万元）（C5+M5)</t>
  </si>
  <si>
    <t>至本月累计发放资金数（万元）</t>
  </si>
  <si>
    <t>发放频率（月或季）</t>
  </si>
  <si>
    <t>已发放至几月</t>
  </si>
  <si>
    <t>1-10月办理收养数</t>
  </si>
  <si>
    <t>11月办理收养数</t>
  </si>
  <si>
    <t>备注</t>
  </si>
  <si>
    <t>人数
合计（D5+H5)</t>
  </si>
  <si>
    <t>当月发放资金数（万元）</t>
  </si>
  <si>
    <t>集中养育孤儿</t>
  </si>
  <si>
    <t>分散养育孤儿</t>
  </si>
  <si>
    <t>人数
合计(N5+O5+P5+Q5)</t>
  </si>
  <si>
    <t>城市低保</t>
  </si>
  <si>
    <t>农村低保</t>
  </si>
  <si>
    <t>特困人员</t>
  </si>
  <si>
    <t>其他</t>
  </si>
  <si>
    <t>小计</t>
  </si>
  <si>
    <t>孤儿</t>
  </si>
  <si>
    <t>艾滋病感染儿童</t>
  </si>
  <si>
    <t>18岁后仍继续就学的</t>
  </si>
  <si>
    <t>合计</t>
  </si>
  <si>
    <t>濮阳市</t>
  </si>
  <si>
    <t>审核人：</t>
  </si>
  <si>
    <t>注：1、资金数保留1位小数。2、每月8号上午下班前与财务核对上月发放人数和资金数后上报儿童福利科邮箱（上报表格分为电子表格和加盖公章的扫描件）。</t>
  </si>
  <si>
    <r>
      <rPr>
        <sz val="12"/>
        <color theme="1"/>
        <rFont val="微软雅黑"/>
        <charset val="134"/>
      </rPr>
      <t>日期：</t>
    </r>
    <r>
      <rPr>
        <u/>
        <sz val="12"/>
        <color theme="1"/>
        <rFont val="微软雅黑"/>
        <charset val="134"/>
      </rPr>
      <t xml:space="preserve">    2025   </t>
    </r>
    <r>
      <rPr>
        <sz val="12"/>
        <color theme="1"/>
        <rFont val="微软雅黑"/>
        <charset val="134"/>
      </rPr>
      <t xml:space="preserve"> 年</t>
    </r>
    <r>
      <rPr>
        <u/>
        <sz val="12"/>
        <color theme="1"/>
        <rFont val="微软雅黑"/>
        <charset val="134"/>
      </rPr>
      <t xml:space="preserve">  12 </t>
    </r>
    <r>
      <rPr>
        <sz val="12"/>
        <color theme="1"/>
        <rFont val="微软雅黑"/>
        <charset val="134"/>
      </rPr>
      <t>月</t>
    </r>
    <r>
      <rPr>
        <u/>
        <sz val="12"/>
        <color theme="1"/>
        <rFont val="微软雅黑"/>
        <charset val="134"/>
      </rPr>
      <t xml:space="preserve">    8    </t>
    </r>
    <r>
      <rPr>
        <sz val="12"/>
        <color theme="1"/>
        <rFont val="微软雅黑"/>
        <charset val="134"/>
      </rPr>
      <t>日</t>
    </r>
  </si>
  <si>
    <t>月</t>
  </si>
  <si>
    <t>11</t>
  </si>
  <si>
    <t>市社会福利院</t>
  </si>
  <si>
    <t>华龙区</t>
  </si>
  <si>
    <t>开发区</t>
  </si>
  <si>
    <t>示范区</t>
  </si>
  <si>
    <t>工业园区</t>
  </si>
  <si>
    <t>清丰县</t>
  </si>
  <si>
    <t>南乐县</t>
  </si>
  <si>
    <t>范   县</t>
  </si>
  <si>
    <t>台前县</t>
  </si>
  <si>
    <t>濮阳县</t>
  </si>
  <si>
    <t>本月</t>
  </si>
  <si>
    <t>上月</t>
  </si>
  <si>
    <t>累计</t>
  </si>
  <si>
    <t>本月累计</t>
  </si>
  <si>
    <t>核对项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</si>
</sst>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38">
    <font>
      <sz val="11"/>
      <color theme="1"/>
      <name val="宋体"/>
      <charset val="134"/>
      <scheme val="minor"/>
    </font>
    <font>
      <sz val="12"/>
      <color theme="1"/>
      <name val="微软雅黑"/>
      <charset val="134"/>
    </font>
    <font>
      <sz val="12"/>
      <color theme="1"/>
      <name val="微软雅黑"/>
      <charset val="134"/>
    </font>
    <font>
      <sz val="11"/>
      <name val="微软雅黑"/>
      <charset val="134"/>
    </font>
    <font>
      <u/>
      <sz val="20"/>
      <name val="微软雅黑"/>
      <charset val="134"/>
    </font>
    <font>
      <b/>
      <sz val="20"/>
      <name val="微软雅黑"/>
      <charset val="134"/>
    </font>
    <font>
      <sz val="20"/>
      <color theme="1"/>
      <name val="微软雅黑"/>
      <charset val="134"/>
    </font>
    <font>
      <b/>
      <sz val="12"/>
      <name val="微软雅黑"/>
      <charset val="134"/>
    </font>
    <font>
      <sz val="12"/>
      <name val="微软雅黑"/>
      <charset val="134"/>
    </font>
    <font>
      <sz val="11"/>
      <color theme="1"/>
      <name val="宋体"/>
      <charset val="134"/>
      <scheme val="major"/>
    </font>
    <font>
      <sz val="20"/>
      <name val="微软雅黑"/>
      <charset val="134"/>
    </font>
    <font>
      <u/>
      <sz val="18"/>
      <color theme="1"/>
      <name val="微软雅黑"/>
      <charset val="134"/>
    </font>
    <font>
      <sz val="11"/>
      <color theme="1"/>
      <name val="微软雅黑"/>
      <charset val="134"/>
    </font>
    <font>
      <sz val="11"/>
      <color indexed="8"/>
      <name val="宋体"/>
      <charset val="134"/>
    </font>
    <font>
      <sz val="12"/>
      <name val="宋体"/>
      <charset val="134"/>
    </font>
    <font>
      <sz val="11"/>
      <color indexed="8"/>
      <name val="宋体"/>
      <charset val="134"/>
      <scheme val="major"/>
    </font>
    <font>
      <sz val="11"/>
      <color theme="1"/>
      <name val="宋体"/>
      <charset val="134"/>
    </font>
    <font>
      <sz val="10"/>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color theme="1"/>
      <name val="微软雅黑"/>
      <charset val="134"/>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3" applyNumberFormat="0" applyFill="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5" fillId="0" borderId="0" applyNumberFormat="0" applyFill="0" applyBorder="0" applyAlignment="0" applyProtection="0">
      <alignment vertical="center"/>
    </xf>
    <xf numFmtId="0" fontId="26" fillId="4" borderId="15" applyNumberFormat="0" applyAlignment="0" applyProtection="0">
      <alignment vertical="center"/>
    </xf>
    <xf numFmtId="0" fontId="27" fillId="5" borderId="16" applyNumberFormat="0" applyAlignment="0" applyProtection="0">
      <alignment vertical="center"/>
    </xf>
    <xf numFmtId="0" fontId="28" fillId="5" borderId="15" applyNumberFormat="0" applyAlignment="0" applyProtection="0">
      <alignment vertical="center"/>
    </xf>
    <xf numFmtId="0" fontId="29" fillId="6" borderId="17" applyNumberFormat="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13" fillId="0" borderId="0">
      <alignment vertical="center"/>
    </xf>
  </cellStyleXfs>
  <cellXfs count="74">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3" fillId="0" borderId="0" xfId="0" applyFont="1" applyFill="1" applyAlignment="1">
      <alignment vertical="center"/>
    </xf>
    <xf numFmtId="0" fontId="1" fillId="2" borderId="0" xfId="0" applyFont="1" applyFill="1" applyAlignment="1">
      <alignment horizontal="center" vertical="center"/>
    </xf>
    <xf numFmtId="0" fontId="1" fillId="2" borderId="0" xfId="0" applyFont="1" applyFill="1" applyAlignment="1">
      <alignment vertical="center"/>
    </xf>
    <xf numFmtId="0" fontId="1" fillId="0" borderId="0" xfId="0" applyFo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3" fillId="0" borderId="0" xfId="0" applyFont="1" applyFill="1" applyAlignment="1">
      <alignment horizontal="left" vertical="center"/>
    </xf>
    <xf numFmtId="0" fontId="7" fillId="0" borderId="0" xfId="0" applyFont="1" applyFill="1" applyAlignment="1">
      <alignment horizontal="left" vertical="center"/>
    </xf>
    <xf numFmtId="0" fontId="1" fillId="0" borderId="0" xfId="0" applyFont="1" applyFill="1" applyAlignment="1">
      <alignment horizontal="left" vertical="center"/>
    </xf>
    <xf numFmtId="0" fontId="3"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8" fillId="0" borderId="4" xfId="0"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xf numFmtId="0" fontId="1" fillId="0" borderId="1" xfId="0" applyFont="1" applyFill="1" applyBorder="1" applyAlignment="1">
      <alignment horizontal="center" vertical="center"/>
    </xf>
    <xf numFmtId="0" fontId="8" fillId="0" borderId="5" xfId="0" applyFont="1" applyFill="1" applyBorder="1" applyAlignment="1">
      <alignment horizontal="center" vertical="center" wrapText="1" shrinkToFit="1"/>
    </xf>
    <xf numFmtId="0" fontId="1" fillId="0" borderId="5" xfId="0" applyFont="1" applyFill="1" applyBorder="1" applyAlignment="1">
      <alignment horizontal="center" vertical="center" wrapText="1" shrinkToFit="1"/>
    </xf>
    <xf numFmtId="0" fontId="1" fillId="0"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1" xfId="0" applyFont="1" applyFill="1" applyBorder="1" applyAlignment="1">
      <alignment vertical="center"/>
    </xf>
    <xf numFmtId="0" fontId="3" fillId="0" borderId="2" xfId="0"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0" xfId="0" applyFont="1" applyFill="1" applyAlignment="1">
      <alignment horizontal="left" vertical="center"/>
    </xf>
    <xf numFmtId="0" fontId="10" fillId="0" borderId="0" xfId="0" applyFont="1" applyFill="1" applyAlignment="1">
      <alignment horizontal="center" vertical="center"/>
    </xf>
    <xf numFmtId="0" fontId="8" fillId="0" borderId="0" xfId="0" applyFont="1" applyFill="1" applyAlignment="1">
      <alignment horizontal="center" vertical="center"/>
    </xf>
    <xf numFmtId="0" fontId="8" fillId="0" borderId="2" xfId="0" applyFont="1" applyFill="1" applyBorder="1" applyAlignment="1">
      <alignment horizontal="center" vertical="center" wrapText="1"/>
    </xf>
    <xf numFmtId="0" fontId="1" fillId="0" borderId="6"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31" fontId="1" fillId="0" borderId="0" xfId="0" applyNumberFormat="1" applyFont="1" applyFill="1" applyAlignment="1">
      <alignment horizontal="right" vertical="center"/>
    </xf>
    <xf numFmtId="31" fontId="8" fillId="0" borderId="0" xfId="0" applyNumberFormat="1" applyFont="1" applyFill="1" applyAlignment="1">
      <alignment horizontal="right" vertical="center"/>
    </xf>
    <xf numFmtId="0" fontId="1"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176" fontId="1" fillId="0" borderId="1" xfId="0" applyNumberFormat="1" applyFont="1" applyFill="1" applyBorder="1" applyAlignment="1">
      <alignment vertical="center"/>
    </xf>
    <xf numFmtId="0" fontId="1" fillId="0" borderId="1" xfId="0" applyNumberFormat="1" applyFont="1" applyFill="1" applyBorder="1" applyAlignment="1">
      <alignment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11" fillId="2" borderId="0" xfId="0" applyFont="1" applyFill="1" applyAlignment="1">
      <alignment horizontal="center" vertical="center"/>
    </xf>
    <xf numFmtId="31" fontId="12" fillId="2" borderId="0" xfId="0" applyNumberFormat="1" applyFont="1" applyFill="1" applyAlignment="1">
      <alignment horizontal="center" vertical="center"/>
    </xf>
    <xf numFmtId="0" fontId="12"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0" xfId="0" applyFont="1" applyFill="1" applyAlignment="1">
      <alignment horizontal="center" vertical="center"/>
    </xf>
    <xf numFmtId="0" fontId="1" fillId="2" borderId="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0" borderId="1" xfId="0" applyBorder="1">
      <alignment vertical="center"/>
    </xf>
    <xf numFmtId="0" fontId="13" fillId="0" borderId="1" xfId="0" applyFont="1" applyFill="1" applyBorder="1" applyAlignment="1">
      <alignment horizontal="center" vertical="center"/>
    </xf>
    <xf numFmtId="0" fontId="14" fillId="0" borderId="1" xfId="0" applyFont="1" applyFill="1" applyBorder="1" applyAlignment="1" applyProtection="1">
      <alignment vertical="center"/>
    </xf>
    <xf numFmtId="176" fontId="0" fillId="0" borderId="1" xfId="0" applyNumberFormat="1" applyBorder="1">
      <alignment vertical="center"/>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9" fillId="0" borderId="1" xfId="0" applyNumberFormat="1" applyFont="1" applyFill="1" applyBorder="1" applyAlignment="1">
      <alignment horizontal="center" vertical="center"/>
    </xf>
    <xf numFmtId="176" fontId="16" fillId="0" borderId="1"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right" vertical="center"/>
    </xf>
    <xf numFmtId="0" fontId="8" fillId="0" borderId="0" xfId="0" applyFont="1" applyFill="1" applyAlignment="1">
      <alignment vertical="center"/>
    </xf>
    <xf numFmtId="0" fontId="8" fillId="0" borderId="1" xfId="0" applyFont="1" applyFill="1" applyBorder="1" applyAlignment="1">
      <alignment horizontal="center" vertical="center"/>
    </xf>
    <xf numFmtId="0" fontId="1" fillId="0" borderId="1" xfId="0" applyFont="1" applyFill="1" applyBorder="1" applyAlignment="1">
      <alignment horizontal="right" vertical="center"/>
    </xf>
    <xf numFmtId="176" fontId="1" fillId="0" borderId="1" xfId="0" applyNumberFormat="1" applyFont="1" applyFill="1" applyBorder="1" applyAlignment="1">
      <alignment horizontal="right" vertical="center"/>
    </xf>
    <xf numFmtId="0" fontId="17"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8" fillId="2"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
  <sheetViews>
    <sheetView zoomScale="85" zoomScaleNormal="85" topLeftCell="D1" workbookViewId="0">
      <selection activeCell="L18" sqref="L18"/>
    </sheetView>
  </sheetViews>
  <sheetFormatPr defaultColWidth="9" defaultRowHeight="17.25"/>
  <cols>
    <col min="1" max="1" width="12.6333333333333" style="67" customWidth="1"/>
    <col min="2" max="12" width="9" style="1"/>
    <col min="13" max="13" width="10.375" style="1"/>
    <col min="14" max="23" width="9" style="1"/>
    <col min="24" max="24" width="6" style="4" customWidth="1"/>
    <col min="25" max="25" width="6.15" style="5" customWidth="1"/>
    <col min="26" max="16384" width="9" style="1"/>
  </cols>
  <sheetData>
    <row r="1" s="1" customFormat="1" ht="46" customHeight="1" spans="1:25">
      <c r="A1" s="7" t="s">
        <v>0</v>
      </c>
      <c r="B1" s="8"/>
      <c r="C1" s="9"/>
      <c r="D1" s="9"/>
      <c r="E1" s="9"/>
      <c r="F1" s="9"/>
      <c r="G1" s="9"/>
      <c r="H1" s="9"/>
      <c r="I1" s="9"/>
      <c r="J1" s="9"/>
      <c r="K1" s="9"/>
      <c r="L1" s="27"/>
      <c r="M1" s="9"/>
      <c r="N1" s="9"/>
      <c r="O1" s="27"/>
      <c r="P1" s="9"/>
      <c r="Q1" s="9"/>
      <c r="R1" s="9"/>
      <c r="S1" s="9"/>
      <c r="T1" s="9"/>
      <c r="U1" s="9"/>
      <c r="V1" s="9"/>
      <c r="W1" s="9"/>
      <c r="X1" s="48"/>
      <c r="Y1" s="5"/>
    </row>
    <row r="2" s="1" customFormat="1" ht="25" customHeight="1" spans="1:25">
      <c r="A2" s="10" t="s">
        <v>1</v>
      </c>
      <c r="B2" s="11"/>
      <c r="C2" s="12"/>
      <c r="D2" s="12"/>
      <c r="E2" s="12"/>
      <c r="F2" s="12"/>
      <c r="G2" s="12"/>
      <c r="H2" s="12"/>
      <c r="I2" s="12"/>
      <c r="J2" s="12"/>
      <c r="K2" s="12"/>
      <c r="L2" s="28"/>
      <c r="M2" s="33" t="s">
        <v>2</v>
      </c>
      <c r="N2" s="33"/>
      <c r="O2" s="34"/>
      <c r="P2" s="33"/>
      <c r="Q2" s="33"/>
      <c r="R2" s="33"/>
      <c r="S2" s="33"/>
      <c r="T2" s="33"/>
      <c r="U2" s="33"/>
      <c r="V2" s="33"/>
      <c r="W2" s="33"/>
      <c r="X2" s="49"/>
      <c r="Y2" s="5"/>
    </row>
    <row r="3" s="1" customFormat="1" ht="25" customHeight="1" spans="1:26">
      <c r="A3" s="13" t="s">
        <v>3</v>
      </c>
      <c r="B3" s="14" t="s">
        <v>4</v>
      </c>
      <c r="C3" s="15"/>
      <c r="D3" s="15"/>
      <c r="E3" s="15"/>
      <c r="F3" s="15"/>
      <c r="G3" s="15"/>
      <c r="H3" s="15"/>
      <c r="I3" s="15"/>
      <c r="J3" s="15"/>
      <c r="K3" s="15"/>
      <c r="L3" s="29" t="s">
        <v>5</v>
      </c>
      <c r="M3" s="35"/>
      <c r="N3" s="35"/>
      <c r="O3" s="36"/>
      <c r="P3" s="35"/>
      <c r="Q3" s="41"/>
      <c r="R3" s="21" t="s">
        <v>6</v>
      </c>
      <c r="S3" s="21" t="s">
        <v>7</v>
      </c>
      <c r="T3" s="43" t="s">
        <v>8</v>
      </c>
      <c r="U3" s="44"/>
      <c r="V3" s="43" t="s">
        <v>9</v>
      </c>
      <c r="W3" s="44"/>
      <c r="X3" s="50" t="s">
        <v>10</v>
      </c>
      <c r="Y3" s="51" t="s">
        <v>11</v>
      </c>
      <c r="Z3" s="18" t="s">
        <v>12</v>
      </c>
    </row>
    <row r="4" s="1" customFormat="1" ht="25" customHeight="1" spans="1:26">
      <c r="A4" s="13"/>
      <c r="B4" s="16" t="s">
        <v>13</v>
      </c>
      <c r="C4" s="17" t="s">
        <v>14</v>
      </c>
      <c r="D4" s="18" t="s">
        <v>15</v>
      </c>
      <c r="E4" s="18"/>
      <c r="F4" s="18"/>
      <c r="G4" s="18"/>
      <c r="H4" s="15" t="s">
        <v>16</v>
      </c>
      <c r="I4" s="15"/>
      <c r="J4" s="15"/>
      <c r="K4" s="30"/>
      <c r="L4" s="31" t="s">
        <v>17</v>
      </c>
      <c r="M4" s="17" t="s">
        <v>14</v>
      </c>
      <c r="N4" s="37" t="s">
        <v>18</v>
      </c>
      <c r="O4" s="31" t="s">
        <v>19</v>
      </c>
      <c r="P4" s="37" t="s">
        <v>20</v>
      </c>
      <c r="Q4" s="37" t="s">
        <v>21</v>
      </c>
      <c r="R4" s="21"/>
      <c r="S4" s="21"/>
      <c r="T4" s="45"/>
      <c r="U4" s="46"/>
      <c r="V4" s="45"/>
      <c r="W4" s="46"/>
      <c r="X4" s="50"/>
      <c r="Y4" s="53"/>
      <c r="Z4" s="18"/>
    </row>
    <row r="5" s="1" customFormat="1" ht="50" customHeight="1" spans="1:26">
      <c r="A5" s="13"/>
      <c r="B5" s="19"/>
      <c r="C5" s="20"/>
      <c r="D5" s="21" t="s">
        <v>22</v>
      </c>
      <c r="E5" s="21" t="s">
        <v>23</v>
      </c>
      <c r="F5" s="21" t="s">
        <v>24</v>
      </c>
      <c r="G5" s="21" t="s">
        <v>25</v>
      </c>
      <c r="H5" s="21" t="s">
        <v>22</v>
      </c>
      <c r="I5" s="21" t="s">
        <v>23</v>
      </c>
      <c r="J5" s="21" t="s">
        <v>24</v>
      </c>
      <c r="K5" s="21" t="s">
        <v>25</v>
      </c>
      <c r="L5" s="32"/>
      <c r="M5" s="20"/>
      <c r="N5" s="38"/>
      <c r="O5" s="32"/>
      <c r="P5" s="38"/>
      <c r="Q5" s="38"/>
      <c r="R5" s="21"/>
      <c r="S5" s="21"/>
      <c r="T5" s="21" t="s">
        <v>23</v>
      </c>
      <c r="U5" s="21" t="s">
        <v>5</v>
      </c>
      <c r="V5" s="21" t="s">
        <v>23</v>
      </c>
      <c r="W5" s="21" t="s">
        <v>5</v>
      </c>
      <c r="X5" s="50"/>
      <c r="Y5" s="54"/>
      <c r="Z5" s="18"/>
    </row>
    <row r="6" s="28" customFormat="1" ht="28" customHeight="1" spans="1:26">
      <c r="A6" s="68" t="s">
        <v>26</v>
      </c>
      <c r="B6" s="68"/>
      <c r="C6" s="68"/>
      <c r="D6" s="68"/>
      <c r="E6" s="68"/>
      <c r="F6" s="68"/>
      <c r="G6" s="68"/>
      <c r="H6" s="68"/>
      <c r="I6" s="68"/>
      <c r="J6" s="68"/>
      <c r="K6" s="68"/>
      <c r="L6" s="68"/>
      <c r="M6" s="68"/>
      <c r="N6" s="68"/>
      <c r="O6" s="68"/>
      <c r="P6" s="68"/>
      <c r="Q6" s="68"/>
      <c r="R6" s="68"/>
      <c r="S6" s="68"/>
      <c r="T6" s="68"/>
      <c r="U6" s="68"/>
      <c r="V6" s="68"/>
      <c r="W6" s="68"/>
      <c r="X6" s="71"/>
      <c r="Y6" s="73"/>
      <c r="Z6" s="68"/>
    </row>
    <row r="7" s="1" customFormat="1" ht="29.1" customHeight="1" spans="1:26">
      <c r="A7" s="68" t="s">
        <v>27</v>
      </c>
      <c r="B7" s="69">
        <f>明细!B6</f>
        <v>338</v>
      </c>
      <c r="C7" s="69">
        <f>明细!C6</f>
        <v>42.62</v>
      </c>
      <c r="D7" s="69">
        <f>明细!D6</f>
        <v>52</v>
      </c>
      <c r="E7" s="69">
        <f>明细!E6</f>
        <v>52</v>
      </c>
      <c r="F7" s="69">
        <f>明细!F6</f>
        <v>0</v>
      </c>
      <c r="G7" s="69">
        <f>明细!G6</f>
        <v>0</v>
      </c>
      <c r="H7" s="69">
        <f>明细!H6</f>
        <v>286</v>
      </c>
      <c r="I7" s="69">
        <f>明细!I6</f>
        <v>207</v>
      </c>
      <c r="J7" s="69">
        <f>明细!J6</f>
        <v>2</v>
      </c>
      <c r="K7" s="69">
        <f>明细!K6</f>
        <v>77</v>
      </c>
      <c r="L7" s="69">
        <f>明细!L6</f>
        <v>1240</v>
      </c>
      <c r="M7" s="70">
        <f>明细!M6</f>
        <v>144.5367</v>
      </c>
      <c r="N7" s="69">
        <f>明细!N6</f>
        <v>56</v>
      </c>
      <c r="O7" s="69">
        <f>明细!O6</f>
        <v>401</v>
      </c>
      <c r="P7" s="69">
        <f>明细!P6</f>
        <v>81</v>
      </c>
      <c r="Q7" s="69">
        <f>明细!Q6</f>
        <v>702</v>
      </c>
      <c r="R7" s="69">
        <f>明细!R6</f>
        <v>187.2</v>
      </c>
      <c r="S7" s="69">
        <f>明细!S6</f>
        <v>2089.7</v>
      </c>
      <c r="T7" s="69" t="str">
        <f>明细!T6</f>
        <v>月</v>
      </c>
      <c r="U7" s="69" t="str">
        <f>明细!U6</f>
        <v>月</v>
      </c>
      <c r="V7" s="69" t="str">
        <f>明细!V6</f>
        <v>11</v>
      </c>
      <c r="W7" s="69" t="str">
        <f>明细!W6</f>
        <v>11</v>
      </c>
      <c r="X7" s="66">
        <f>明细!X6</f>
        <v>12</v>
      </c>
      <c r="Y7" s="66">
        <f>明细!Y6</f>
        <v>2</v>
      </c>
      <c r="Z7" s="23"/>
    </row>
    <row r="8" s="28" customFormat="1" ht="28" customHeight="1" spans="1:26">
      <c r="A8" s="68" t="s">
        <v>26</v>
      </c>
      <c r="B8" s="68"/>
      <c r="C8" s="68"/>
      <c r="D8" s="68"/>
      <c r="E8" s="68"/>
      <c r="F8" s="68"/>
      <c r="G8" s="68"/>
      <c r="H8" s="68"/>
      <c r="I8" s="68"/>
      <c r="J8" s="68"/>
      <c r="K8" s="68"/>
      <c r="L8" s="68"/>
      <c r="M8" s="68"/>
      <c r="N8" s="68"/>
      <c r="O8" s="68"/>
      <c r="P8" s="68"/>
      <c r="Q8" s="68"/>
      <c r="R8" s="68"/>
      <c r="S8" s="68"/>
      <c r="T8" s="68"/>
      <c r="U8" s="68"/>
      <c r="V8" s="68"/>
      <c r="W8" s="68"/>
      <c r="X8" s="72"/>
      <c r="Y8" s="73"/>
      <c r="Z8" s="68"/>
    </row>
    <row r="9" s="1" customFormat="1" ht="28" customHeight="1" spans="1:25">
      <c r="A9" s="26" t="s">
        <v>28</v>
      </c>
      <c r="X9" s="4"/>
      <c r="Y9" s="5"/>
    </row>
    <row r="10" s="1" customFormat="1" ht="28" customHeight="1" spans="1:25">
      <c r="A10" s="67" t="s">
        <v>29</v>
      </c>
      <c r="X10" s="4"/>
      <c r="Y10" s="5"/>
    </row>
  </sheetData>
  <mergeCells count="23">
    <mergeCell ref="A1:W1"/>
    <mergeCell ref="A2:E2"/>
    <mergeCell ref="M2:W2"/>
    <mergeCell ref="B3:K3"/>
    <mergeCell ref="L3:Q3"/>
    <mergeCell ref="D4:G4"/>
    <mergeCell ref="H4:K4"/>
    <mergeCell ref="A3:A5"/>
    <mergeCell ref="B4:B5"/>
    <mergeCell ref="C4:C5"/>
    <mergeCell ref="L4:L5"/>
    <mergeCell ref="M4:M5"/>
    <mergeCell ref="N4:N5"/>
    <mergeCell ref="O4:O5"/>
    <mergeCell ref="P4:P5"/>
    <mergeCell ref="Q4:Q5"/>
    <mergeCell ref="R3:R5"/>
    <mergeCell ref="S3:S5"/>
    <mergeCell ref="X3:X5"/>
    <mergeCell ref="Y3:Y5"/>
    <mergeCell ref="Z3:Z5"/>
    <mergeCell ref="T3:U4"/>
    <mergeCell ref="V3:W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8"/>
  <sheetViews>
    <sheetView tabSelected="1" view="pageBreakPreview" zoomScaleNormal="85" workbookViewId="0">
      <selection activeCell="G20" sqref="G20"/>
    </sheetView>
  </sheetViews>
  <sheetFormatPr defaultColWidth="9" defaultRowHeight="25" customHeight="1"/>
  <cols>
    <col min="1" max="1" width="20.3333333333333" style="3" customWidth="1"/>
    <col min="2" max="5" width="9" style="1" customWidth="1"/>
    <col min="6" max="6" width="10.375" style="1" customWidth="1"/>
    <col min="7" max="12" width="9" style="1" customWidth="1"/>
    <col min="13" max="13" width="10.375" style="1" customWidth="1"/>
    <col min="14" max="23" width="9" style="1" customWidth="1"/>
    <col min="24" max="24" width="6" style="4" customWidth="1"/>
    <col min="25" max="25" width="6.15" style="5" customWidth="1"/>
    <col min="26" max="16341" width="9" style="1"/>
    <col min="16342" max="16384" width="9" style="6"/>
  </cols>
  <sheetData>
    <row r="1" s="1" customFormat="1" ht="46" customHeight="1" spans="1:25">
      <c r="A1" s="7" t="s">
        <v>0</v>
      </c>
      <c r="B1" s="8"/>
      <c r="C1" s="9"/>
      <c r="D1" s="9"/>
      <c r="E1" s="9"/>
      <c r="F1" s="9"/>
      <c r="G1" s="9"/>
      <c r="H1" s="9"/>
      <c r="I1" s="9"/>
      <c r="J1" s="9"/>
      <c r="K1" s="9"/>
      <c r="L1" s="27"/>
      <c r="M1" s="9"/>
      <c r="N1" s="9"/>
      <c r="O1" s="27"/>
      <c r="P1" s="9"/>
      <c r="Q1" s="9"/>
      <c r="R1" s="9"/>
      <c r="S1" s="9"/>
      <c r="T1" s="9"/>
      <c r="U1" s="9"/>
      <c r="V1" s="9"/>
      <c r="W1" s="9"/>
      <c r="X1" s="48"/>
      <c r="Y1" s="5"/>
    </row>
    <row r="2" s="1" customFormat="1" customHeight="1" spans="1:25">
      <c r="A2" s="10" t="s">
        <v>1</v>
      </c>
      <c r="B2" s="11"/>
      <c r="C2" s="12"/>
      <c r="D2" s="12"/>
      <c r="E2" s="12"/>
      <c r="F2" s="12"/>
      <c r="G2" s="12"/>
      <c r="H2" s="12"/>
      <c r="I2" s="12"/>
      <c r="J2" s="12"/>
      <c r="K2" s="12"/>
      <c r="L2" s="28"/>
      <c r="M2" s="33" t="s">
        <v>30</v>
      </c>
      <c r="N2" s="33"/>
      <c r="O2" s="34"/>
      <c r="P2" s="33"/>
      <c r="Q2" s="33"/>
      <c r="R2" s="33"/>
      <c r="S2" s="33"/>
      <c r="T2" s="33"/>
      <c r="U2" s="33"/>
      <c r="V2" s="33"/>
      <c r="W2" s="33"/>
      <c r="X2" s="49"/>
      <c r="Y2" s="5"/>
    </row>
    <row r="3" s="1" customFormat="1" customHeight="1" spans="1:26">
      <c r="A3" s="13" t="s">
        <v>3</v>
      </c>
      <c r="B3" s="14" t="s">
        <v>4</v>
      </c>
      <c r="C3" s="15"/>
      <c r="D3" s="15"/>
      <c r="E3" s="15"/>
      <c r="F3" s="15"/>
      <c r="G3" s="15"/>
      <c r="H3" s="15"/>
      <c r="I3" s="15"/>
      <c r="J3" s="15"/>
      <c r="K3" s="15"/>
      <c r="L3" s="29" t="s">
        <v>5</v>
      </c>
      <c r="M3" s="35"/>
      <c r="N3" s="35"/>
      <c r="O3" s="36"/>
      <c r="P3" s="35"/>
      <c r="Q3" s="41"/>
      <c r="R3" s="21" t="s">
        <v>6</v>
      </c>
      <c r="S3" s="21" t="s">
        <v>7</v>
      </c>
      <c r="T3" s="43" t="s">
        <v>8</v>
      </c>
      <c r="U3" s="44"/>
      <c r="V3" s="43" t="s">
        <v>9</v>
      </c>
      <c r="W3" s="44"/>
      <c r="X3" s="50" t="s">
        <v>10</v>
      </c>
      <c r="Y3" s="51" t="s">
        <v>11</v>
      </c>
      <c r="Z3" s="52" t="s">
        <v>12</v>
      </c>
    </row>
    <row r="4" s="1" customFormat="1" customHeight="1" spans="1:26">
      <c r="A4" s="13"/>
      <c r="B4" s="16" t="s">
        <v>13</v>
      </c>
      <c r="C4" s="17" t="s">
        <v>14</v>
      </c>
      <c r="D4" s="18" t="s">
        <v>15</v>
      </c>
      <c r="E4" s="18"/>
      <c r="F4" s="18"/>
      <c r="G4" s="18"/>
      <c r="H4" s="15" t="s">
        <v>16</v>
      </c>
      <c r="I4" s="15"/>
      <c r="J4" s="15"/>
      <c r="K4" s="30"/>
      <c r="L4" s="31" t="s">
        <v>17</v>
      </c>
      <c r="M4" s="17" t="s">
        <v>14</v>
      </c>
      <c r="N4" s="37" t="s">
        <v>18</v>
      </c>
      <c r="O4" s="31" t="s">
        <v>19</v>
      </c>
      <c r="P4" s="37" t="s">
        <v>20</v>
      </c>
      <c r="Q4" s="37" t="s">
        <v>21</v>
      </c>
      <c r="R4" s="21"/>
      <c r="S4" s="21"/>
      <c r="T4" s="45"/>
      <c r="U4" s="46"/>
      <c r="V4" s="45"/>
      <c r="W4" s="46"/>
      <c r="X4" s="50"/>
      <c r="Y4" s="53"/>
      <c r="Z4" s="52"/>
    </row>
    <row r="5" s="1" customFormat="1" ht="69" customHeight="1" spans="1:26">
      <c r="A5" s="13"/>
      <c r="B5" s="19"/>
      <c r="C5" s="20"/>
      <c r="D5" s="21" t="s">
        <v>22</v>
      </c>
      <c r="E5" s="21" t="s">
        <v>23</v>
      </c>
      <c r="F5" s="21" t="s">
        <v>24</v>
      </c>
      <c r="G5" s="21" t="s">
        <v>25</v>
      </c>
      <c r="H5" s="21" t="s">
        <v>22</v>
      </c>
      <c r="I5" s="21" t="s">
        <v>23</v>
      </c>
      <c r="J5" s="21" t="s">
        <v>24</v>
      </c>
      <c r="K5" s="21" t="s">
        <v>25</v>
      </c>
      <c r="L5" s="32"/>
      <c r="M5" s="20"/>
      <c r="N5" s="38"/>
      <c r="O5" s="32"/>
      <c r="P5" s="38"/>
      <c r="Q5" s="38"/>
      <c r="R5" s="21"/>
      <c r="S5" s="21"/>
      <c r="T5" s="21" t="s">
        <v>23</v>
      </c>
      <c r="U5" s="21" t="s">
        <v>5</v>
      </c>
      <c r="V5" s="21" t="s">
        <v>23</v>
      </c>
      <c r="W5" s="21" t="s">
        <v>5</v>
      </c>
      <c r="X5" s="50"/>
      <c r="Y5" s="54"/>
      <c r="Z5" s="52"/>
    </row>
    <row r="6" s="1" customFormat="1" ht="29.1" customHeight="1" spans="1:25">
      <c r="A6" s="22" t="s">
        <v>27</v>
      </c>
      <c r="B6" s="23">
        <f>SUM(B7:B16)</f>
        <v>338</v>
      </c>
      <c r="C6" s="23">
        <f t="shared" ref="C6:S6" si="0">SUM(C7:C16)</f>
        <v>42.62</v>
      </c>
      <c r="D6" s="23">
        <f t="shared" si="0"/>
        <v>52</v>
      </c>
      <c r="E6" s="23">
        <f t="shared" si="0"/>
        <v>52</v>
      </c>
      <c r="F6" s="23">
        <f t="shared" si="0"/>
        <v>0</v>
      </c>
      <c r="G6" s="23">
        <f t="shared" si="0"/>
        <v>0</v>
      </c>
      <c r="H6" s="23">
        <f t="shared" si="0"/>
        <v>286</v>
      </c>
      <c r="I6" s="23">
        <f t="shared" si="0"/>
        <v>207</v>
      </c>
      <c r="J6" s="23">
        <f t="shared" si="0"/>
        <v>2</v>
      </c>
      <c r="K6" s="23">
        <f t="shared" si="0"/>
        <v>77</v>
      </c>
      <c r="L6" s="23">
        <f t="shared" si="0"/>
        <v>1240</v>
      </c>
      <c r="M6" s="39">
        <f t="shared" si="0"/>
        <v>144.5367</v>
      </c>
      <c r="N6" s="23">
        <f t="shared" si="0"/>
        <v>56</v>
      </c>
      <c r="O6" s="23">
        <f t="shared" si="0"/>
        <v>401</v>
      </c>
      <c r="P6" s="23">
        <f t="shared" si="0"/>
        <v>81</v>
      </c>
      <c r="Q6" s="23">
        <f t="shared" si="0"/>
        <v>702</v>
      </c>
      <c r="R6" s="23">
        <f t="shared" si="0"/>
        <v>187.2</v>
      </c>
      <c r="S6" s="23">
        <f t="shared" si="0"/>
        <v>2089.7</v>
      </c>
      <c r="T6" s="47" t="s">
        <v>31</v>
      </c>
      <c r="U6" s="47" t="s">
        <v>31</v>
      </c>
      <c r="V6" s="47" t="s">
        <v>32</v>
      </c>
      <c r="W6" s="47" t="s">
        <v>32</v>
      </c>
      <c r="X6" s="65">
        <f>SUM(X7:X16)</f>
        <v>12</v>
      </c>
      <c r="Y6" s="65">
        <f>SUM(Y7:Y16)</f>
        <v>2</v>
      </c>
    </row>
    <row r="7" s="1" customFormat="1" ht="18" customHeight="1" spans="1:25">
      <c r="A7" s="24" t="s">
        <v>33</v>
      </c>
      <c r="B7" s="23">
        <v>46</v>
      </c>
      <c r="C7" s="23">
        <v>7.2</v>
      </c>
      <c r="D7" s="23">
        <v>46</v>
      </c>
      <c r="E7" s="23">
        <v>46</v>
      </c>
      <c r="F7" s="23">
        <v>0</v>
      </c>
      <c r="G7" s="23">
        <v>0</v>
      </c>
      <c r="H7" s="23">
        <v>0</v>
      </c>
      <c r="I7" s="23">
        <v>0</v>
      </c>
      <c r="J7" s="23">
        <v>0</v>
      </c>
      <c r="K7" s="23">
        <v>0</v>
      </c>
      <c r="L7" s="23">
        <v>1</v>
      </c>
      <c r="M7" s="39">
        <v>0.1567</v>
      </c>
      <c r="N7" s="23">
        <v>0</v>
      </c>
      <c r="O7" s="23">
        <v>0</v>
      </c>
      <c r="P7" s="23">
        <v>0</v>
      </c>
      <c r="Q7" s="23">
        <v>1</v>
      </c>
      <c r="R7" s="23">
        <v>7.4</v>
      </c>
      <c r="S7" s="23">
        <v>78.7</v>
      </c>
      <c r="T7" s="47" t="s">
        <v>31</v>
      </c>
      <c r="U7" s="47" t="s">
        <v>31</v>
      </c>
      <c r="V7" s="47" t="s">
        <v>32</v>
      </c>
      <c r="W7" s="47" t="s">
        <v>32</v>
      </c>
      <c r="X7" s="66"/>
      <c r="Y7" s="65"/>
    </row>
    <row r="8" s="1" customFormat="1" ht="20" customHeight="1" spans="1:25">
      <c r="A8" s="24" t="s">
        <v>34</v>
      </c>
      <c r="B8" s="23">
        <v>17</v>
      </c>
      <c r="C8" s="23">
        <v>2</v>
      </c>
      <c r="D8" s="23">
        <v>0</v>
      </c>
      <c r="E8" s="23">
        <v>0</v>
      </c>
      <c r="F8" s="23">
        <v>0</v>
      </c>
      <c r="G8" s="23">
        <v>0</v>
      </c>
      <c r="H8" s="23">
        <v>17</v>
      </c>
      <c r="I8" s="23">
        <v>11</v>
      </c>
      <c r="J8" s="23">
        <v>0</v>
      </c>
      <c r="K8" s="23">
        <v>6</v>
      </c>
      <c r="L8" s="23">
        <v>55</v>
      </c>
      <c r="M8" s="40">
        <v>6.4</v>
      </c>
      <c r="N8" s="23">
        <v>11</v>
      </c>
      <c r="O8" s="23">
        <v>22</v>
      </c>
      <c r="P8" s="23">
        <v>4</v>
      </c>
      <c r="Q8" s="23">
        <v>18</v>
      </c>
      <c r="R8" s="23">
        <v>8.4</v>
      </c>
      <c r="S8" s="23">
        <v>96</v>
      </c>
      <c r="T8" s="47" t="s">
        <v>31</v>
      </c>
      <c r="U8" s="47" t="s">
        <v>31</v>
      </c>
      <c r="V8" s="47" t="s">
        <v>32</v>
      </c>
      <c r="W8" s="47" t="s">
        <v>32</v>
      </c>
      <c r="X8" s="66">
        <v>3</v>
      </c>
      <c r="Y8" s="65"/>
    </row>
    <row r="9" s="1" customFormat="1" ht="22" customHeight="1" spans="1:25">
      <c r="A9" s="24" t="s">
        <v>35</v>
      </c>
      <c r="B9" s="23">
        <v>12</v>
      </c>
      <c r="C9" s="23">
        <v>1.4</v>
      </c>
      <c r="D9" s="23"/>
      <c r="E9" s="23"/>
      <c r="F9" s="23"/>
      <c r="G9" s="23"/>
      <c r="H9" s="23">
        <v>12</v>
      </c>
      <c r="I9" s="23">
        <v>9</v>
      </c>
      <c r="J9" s="23"/>
      <c r="K9" s="23">
        <v>3</v>
      </c>
      <c r="L9" s="23">
        <v>89</v>
      </c>
      <c r="M9" s="23">
        <v>10.4</v>
      </c>
      <c r="N9" s="23"/>
      <c r="O9" s="23"/>
      <c r="P9" s="23"/>
      <c r="Q9" s="23">
        <v>89</v>
      </c>
      <c r="R9" s="23">
        <v>11.8</v>
      </c>
      <c r="S9" s="23">
        <v>131.2</v>
      </c>
      <c r="T9" s="47" t="s">
        <v>31</v>
      </c>
      <c r="U9" s="47" t="s">
        <v>31</v>
      </c>
      <c r="V9" s="47" t="s">
        <v>32</v>
      </c>
      <c r="W9" s="47" t="s">
        <v>32</v>
      </c>
      <c r="X9" s="66"/>
      <c r="Y9" s="65"/>
    </row>
    <row r="10" s="1" customFormat="1" ht="20.25" customHeight="1" spans="1:25">
      <c r="A10" s="24" t="s">
        <v>36</v>
      </c>
      <c r="B10" s="23"/>
      <c r="C10" s="23"/>
      <c r="D10" s="23"/>
      <c r="E10" s="23"/>
      <c r="F10" s="23"/>
      <c r="G10" s="23"/>
      <c r="H10" s="23"/>
      <c r="I10" s="23"/>
      <c r="J10" s="23"/>
      <c r="K10" s="23"/>
      <c r="L10" s="23"/>
      <c r="M10" s="23"/>
      <c r="N10" s="23"/>
      <c r="O10" s="23"/>
      <c r="P10" s="23"/>
      <c r="Q10" s="23"/>
      <c r="R10" s="23"/>
      <c r="S10" s="23"/>
      <c r="T10" s="47" t="s">
        <v>31</v>
      </c>
      <c r="U10" s="47" t="s">
        <v>31</v>
      </c>
      <c r="V10" s="47" t="s">
        <v>32</v>
      </c>
      <c r="W10" s="47" t="s">
        <v>32</v>
      </c>
      <c r="X10" s="66"/>
      <c r="Y10" s="65"/>
    </row>
    <row r="11" s="1" customFormat="1" ht="24" customHeight="1" spans="1:25">
      <c r="A11" s="24" t="s">
        <v>37</v>
      </c>
      <c r="B11" s="23">
        <v>1</v>
      </c>
      <c r="C11" s="23">
        <v>0.12</v>
      </c>
      <c r="D11" s="23">
        <v>0</v>
      </c>
      <c r="E11" s="23">
        <v>0</v>
      </c>
      <c r="F11" s="23">
        <v>0</v>
      </c>
      <c r="G11" s="23">
        <v>0</v>
      </c>
      <c r="H11" s="23">
        <v>1</v>
      </c>
      <c r="I11" s="23">
        <v>1</v>
      </c>
      <c r="J11" s="23">
        <v>0</v>
      </c>
      <c r="K11" s="23">
        <v>0</v>
      </c>
      <c r="L11" s="23">
        <v>22</v>
      </c>
      <c r="M11" s="23">
        <v>2.58</v>
      </c>
      <c r="N11" s="23">
        <v>0</v>
      </c>
      <c r="O11" s="23">
        <v>0</v>
      </c>
      <c r="P11" s="23">
        <v>0</v>
      </c>
      <c r="Q11" s="23">
        <v>22</v>
      </c>
      <c r="R11" s="23">
        <v>2.7</v>
      </c>
      <c r="S11" s="23">
        <v>26.2</v>
      </c>
      <c r="T11" s="47" t="s">
        <v>31</v>
      </c>
      <c r="U11" s="47" t="s">
        <v>31</v>
      </c>
      <c r="V11" s="47" t="s">
        <v>32</v>
      </c>
      <c r="W11" s="47" t="s">
        <v>32</v>
      </c>
      <c r="X11" s="66"/>
      <c r="Y11" s="65"/>
    </row>
    <row r="12" s="1" customFormat="1" ht="17.25" customHeight="1" spans="1:25">
      <c r="A12" s="24" t="s">
        <v>38</v>
      </c>
      <c r="B12" s="23">
        <v>61</v>
      </c>
      <c r="C12" s="23">
        <v>7.5</v>
      </c>
      <c r="D12" s="23">
        <v>0</v>
      </c>
      <c r="E12" s="23">
        <v>0</v>
      </c>
      <c r="F12" s="23">
        <v>0</v>
      </c>
      <c r="G12" s="23">
        <v>0</v>
      </c>
      <c r="H12" s="23">
        <v>61</v>
      </c>
      <c r="I12" s="23">
        <v>46</v>
      </c>
      <c r="J12" s="23">
        <v>0</v>
      </c>
      <c r="K12" s="23">
        <v>15</v>
      </c>
      <c r="L12" s="23">
        <v>323</v>
      </c>
      <c r="M12" s="23">
        <v>37.9</v>
      </c>
      <c r="N12" s="23">
        <v>0</v>
      </c>
      <c r="O12" s="23">
        <v>191</v>
      </c>
      <c r="P12" s="23">
        <v>17</v>
      </c>
      <c r="Q12" s="40">
        <v>115</v>
      </c>
      <c r="R12" s="23">
        <v>45.4</v>
      </c>
      <c r="S12" s="23">
        <v>513.8</v>
      </c>
      <c r="T12" s="47" t="s">
        <v>31</v>
      </c>
      <c r="U12" s="47" t="s">
        <v>31</v>
      </c>
      <c r="V12" s="47" t="s">
        <v>32</v>
      </c>
      <c r="W12" s="47" t="s">
        <v>32</v>
      </c>
      <c r="X12" s="66">
        <v>7</v>
      </c>
      <c r="Y12" s="65"/>
    </row>
    <row r="13" s="1" customFormat="1" ht="18" customHeight="1" spans="1:25">
      <c r="A13" s="24" t="s">
        <v>39</v>
      </c>
      <c r="B13" s="23">
        <v>32</v>
      </c>
      <c r="C13" s="23">
        <v>3.8</v>
      </c>
      <c r="D13" s="23">
        <v>0</v>
      </c>
      <c r="E13" s="23">
        <v>0</v>
      </c>
      <c r="F13" s="23">
        <v>0</v>
      </c>
      <c r="G13" s="23">
        <v>0</v>
      </c>
      <c r="H13" s="23">
        <v>32</v>
      </c>
      <c r="I13" s="23">
        <v>22</v>
      </c>
      <c r="J13" s="23">
        <v>1</v>
      </c>
      <c r="K13" s="23">
        <v>9</v>
      </c>
      <c r="L13" s="23">
        <v>137</v>
      </c>
      <c r="M13" s="23">
        <v>16</v>
      </c>
      <c r="N13" s="23">
        <v>0</v>
      </c>
      <c r="O13" s="23">
        <v>0</v>
      </c>
      <c r="P13" s="23">
        <v>0</v>
      </c>
      <c r="Q13" s="23">
        <v>137</v>
      </c>
      <c r="R13" s="23">
        <v>19.8</v>
      </c>
      <c r="S13" s="23">
        <v>214.1</v>
      </c>
      <c r="T13" s="47" t="s">
        <v>31</v>
      </c>
      <c r="U13" s="47" t="s">
        <v>31</v>
      </c>
      <c r="V13" s="47" t="s">
        <v>32</v>
      </c>
      <c r="W13" s="47" t="s">
        <v>32</v>
      </c>
      <c r="X13" s="66"/>
      <c r="Y13" s="65"/>
    </row>
    <row r="14" s="1" customFormat="1" ht="18.75" customHeight="1" spans="1:25">
      <c r="A14" s="24" t="s">
        <v>40</v>
      </c>
      <c r="B14" s="23">
        <v>54</v>
      </c>
      <c r="C14" s="23">
        <v>7.1</v>
      </c>
      <c r="D14" s="23">
        <v>6</v>
      </c>
      <c r="E14" s="23">
        <v>6</v>
      </c>
      <c r="F14" s="23">
        <v>0</v>
      </c>
      <c r="G14" s="23">
        <v>0</v>
      </c>
      <c r="H14" s="23">
        <v>48</v>
      </c>
      <c r="I14" s="23">
        <v>26</v>
      </c>
      <c r="J14" s="23">
        <v>1</v>
      </c>
      <c r="K14" s="23">
        <v>21</v>
      </c>
      <c r="L14" s="23">
        <v>116</v>
      </c>
      <c r="M14" s="23">
        <v>14.3</v>
      </c>
      <c r="N14" s="23">
        <v>0</v>
      </c>
      <c r="O14" s="23">
        <v>0</v>
      </c>
      <c r="P14" s="23">
        <v>0</v>
      </c>
      <c r="Q14" s="23">
        <v>116</v>
      </c>
      <c r="R14" s="23">
        <v>21.4</v>
      </c>
      <c r="S14" s="23">
        <v>229.5</v>
      </c>
      <c r="T14" s="47" t="s">
        <v>31</v>
      </c>
      <c r="U14" s="47" t="s">
        <v>31</v>
      </c>
      <c r="V14" s="47" t="s">
        <v>32</v>
      </c>
      <c r="W14" s="47" t="s">
        <v>32</v>
      </c>
      <c r="X14" s="66">
        <v>1</v>
      </c>
      <c r="Y14" s="65"/>
    </row>
    <row r="15" s="1" customFormat="1" ht="20.25" customHeight="1" spans="1:25">
      <c r="A15" s="24" t="s">
        <v>41</v>
      </c>
      <c r="B15" s="23">
        <v>20</v>
      </c>
      <c r="C15" s="23">
        <v>2.3</v>
      </c>
      <c r="D15" s="23"/>
      <c r="E15" s="23"/>
      <c r="F15" s="23"/>
      <c r="G15" s="23"/>
      <c r="H15" s="23">
        <v>20</v>
      </c>
      <c r="I15" s="23">
        <v>14</v>
      </c>
      <c r="J15" s="23"/>
      <c r="K15" s="23">
        <v>6</v>
      </c>
      <c r="L15" s="23">
        <v>152</v>
      </c>
      <c r="M15" s="23">
        <v>16.3</v>
      </c>
      <c r="N15" s="23"/>
      <c r="O15" s="23">
        <v>52</v>
      </c>
      <c r="P15" s="23"/>
      <c r="Q15" s="23">
        <v>100</v>
      </c>
      <c r="R15" s="23">
        <v>18.6</v>
      </c>
      <c r="S15" s="23">
        <v>218.1</v>
      </c>
      <c r="T15" s="47" t="s">
        <v>31</v>
      </c>
      <c r="U15" s="47" t="s">
        <v>31</v>
      </c>
      <c r="V15" s="47" t="s">
        <v>32</v>
      </c>
      <c r="W15" s="47" t="s">
        <v>32</v>
      </c>
      <c r="X15" s="66">
        <v>1</v>
      </c>
      <c r="Y15" s="65">
        <v>1</v>
      </c>
    </row>
    <row r="16" s="2" customFormat="1" ht="20.25" customHeight="1" spans="1:25">
      <c r="A16" s="24" t="s">
        <v>42</v>
      </c>
      <c r="B16" s="23">
        <v>95</v>
      </c>
      <c r="C16" s="23">
        <v>11.2</v>
      </c>
      <c r="D16" s="23"/>
      <c r="E16" s="23"/>
      <c r="F16" s="23"/>
      <c r="G16" s="23"/>
      <c r="H16" s="23">
        <v>95</v>
      </c>
      <c r="I16" s="23">
        <v>78</v>
      </c>
      <c r="J16" s="23"/>
      <c r="K16" s="23">
        <v>17</v>
      </c>
      <c r="L16" s="23">
        <v>345</v>
      </c>
      <c r="M16" s="23">
        <v>40.5</v>
      </c>
      <c r="N16" s="23">
        <v>45</v>
      </c>
      <c r="O16" s="23">
        <v>136</v>
      </c>
      <c r="P16" s="23">
        <v>60</v>
      </c>
      <c r="Q16" s="23">
        <v>104</v>
      </c>
      <c r="R16" s="23">
        <v>51.7</v>
      </c>
      <c r="S16" s="23">
        <v>582.1</v>
      </c>
      <c r="T16" s="47" t="s">
        <v>31</v>
      </c>
      <c r="U16" s="47" t="s">
        <v>31</v>
      </c>
      <c r="V16" s="47" t="s">
        <v>32</v>
      </c>
      <c r="W16" s="47" t="s">
        <v>32</v>
      </c>
      <c r="X16" s="66"/>
      <c r="Y16" s="65">
        <v>1</v>
      </c>
    </row>
    <row r="17" s="1" customFormat="1" customHeight="1" spans="1:25">
      <c r="A17" s="26" t="s">
        <v>28</v>
      </c>
      <c r="X17" s="4"/>
      <c r="Y17" s="5"/>
    </row>
    <row r="18" s="1" customFormat="1" customHeight="1" spans="1:25">
      <c r="A18" s="26" t="s">
        <v>29</v>
      </c>
      <c r="X18" s="4"/>
      <c r="Y18" s="5"/>
    </row>
  </sheetData>
  <mergeCells count="23">
    <mergeCell ref="A1:W1"/>
    <mergeCell ref="A2:E2"/>
    <mergeCell ref="M2:W2"/>
    <mergeCell ref="B3:K3"/>
    <mergeCell ref="L3:Q3"/>
    <mergeCell ref="D4:G4"/>
    <mergeCell ref="H4:K4"/>
    <mergeCell ref="A3:A5"/>
    <mergeCell ref="B4:B5"/>
    <mergeCell ref="C4:C5"/>
    <mergeCell ref="L4:L5"/>
    <mergeCell ref="M4:M5"/>
    <mergeCell ref="N4:N5"/>
    <mergeCell ref="O4:O5"/>
    <mergeCell ref="P4:P5"/>
    <mergeCell ref="Q4:Q5"/>
    <mergeCell ref="R3:R5"/>
    <mergeCell ref="S3:S5"/>
    <mergeCell ref="X3:X5"/>
    <mergeCell ref="Y3:Y5"/>
    <mergeCell ref="Z3:Z5"/>
    <mergeCell ref="T3:U4"/>
    <mergeCell ref="V3:W4"/>
  </mergeCells>
  <pageMargins left="0.75" right="0.75" top="1" bottom="1" header="0.5" footer="0.5"/>
  <pageSetup paperSize="9" scale="33"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4:I15"/>
  <sheetViews>
    <sheetView workbookViewId="0">
      <selection activeCell="F6" sqref="F6"/>
    </sheetView>
  </sheetViews>
  <sheetFormatPr defaultColWidth="9" defaultRowHeight="13.5"/>
  <cols>
    <col min="4" max="4" width="15.625" customWidth="1"/>
  </cols>
  <sheetData>
    <row r="4" ht="14.25" spans="4:8">
      <c r="D4" s="55"/>
      <c r="E4" s="57" t="s">
        <v>43</v>
      </c>
      <c r="F4" s="57" t="s">
        <v>44</v>
      </c>
      <c r="G4" s="57" t="s">
        <v>45</v>
      </c>
      <c r="H4" s="57" t="s">
        <v>46</v>
      </c>
    </row>
    <row r="5" spans="4:8">
      <c r="D5" s="25" t="s">
        <v>27</v>
      </c>
      <c r="E5" s="55">
        <f>SUM(E6:E15)</f>
        <v>187.2</v>
      </c>
      <c r="F5" s="55">
        <f>SUM(F6:F15)</f>
        <v>1902.5</v>
      </c>
      <c r="G5" s="58">
        <f>SUM(G6:G15)</f>
        <v>2089.7</v>
      </c>
      <c r="H5" s="55">
        <f>SUM(H6:H15)</f>
        <v>2089.7</v>
      </c>
    </row>
    <row r="6" spans="4:9">
      <c r="D6" s="25" t="s">
        <v>33</v>
      </c>
      <c r="E6" s="59">
        <v>7.4</v>
      </c>
      <c r="F6" s="59">
        <v>71.3</v>
      </c>
      <c r="G6" s="55">
        <f>E6+F6</f>
        <v>78.7</v>
      </c>
      <c r="H6" s="55">
        <v>78.7</v>
      </c>
      <c r="I6">
        <f>H6-G6</f>
        <v>0</v>
      </c>
    </row>
    <row r="7" spans="4:9">
      <c r="D7" s="25" t="s">
        <v>34</v>
      </c>
      <c r="E7" s="60">
        <v>8.4</v>
      </c>
      <c r="F7" s="60">
        <v>87.6</v>
      </c>
      <c r="G7" s="55">
        <f t="shared" ref="G7:G15" si="0">E7+F7</f>
        <v>96</v>
      </c>
      <c r="H7" s="55">
        <v>96</v>
      </c>
      <c r="I7">
        <f t="shared" ref="I7:I15" si="1">H7-G7</f>
        <v>0</v>
      </c>
    </row>
    <row r="8" spans="4:9">
      <c r="D8" s="25" t="s">
        <v>35</v>
      </c>
      <c r="E8" s="61">
        <v>11.8</v>
      </c>
      <c r="F8" s="61">
        <v>119.4</v>
      </c>
      <c r="G8" s="55">
        <f t="shared" si="0"/>
        <v>131.2</v>
      </c>
      <c r="H8" s="55">
        <v>131.2</v>
      </c>
      <c r="I8">
        <f t="shared" si="1"/>
        <v>0</v>
      </c>
    </row>
    <row r="9" spans="4:9">
      <c r="D9" s="25" t="s">
        <v>36</v>
      </c>
      <c r="E9" s="62"/>
      <c r="F9" s="62"/>
      <c r="G9" s="55">
        <f t="shared" si="0"/>
        <v>0</v>
      </c>
      <c r="H9" s="55"/>
      <c r="I9">
        <f t="shared" si="1"/>
        <v>0</v>
      </c>
    </row>
    <row r="10" spans="4:9">
      <c r="D10" s="25" t="s">
        <v>37</v>
      </c>
      <c r="E10" s="63">
        <v>2.7</v>
      </c>
      <c r="F10" s="63">
        <v>23.5</v>
      </c>
      <c r="G10" s="58">
        <f t="shared" si="0"/>
        <v>26.2</v>
      </c>
      <c r="H10" s="55">
        <v>26.2</v>
      </c>
      <c r="I10">
        <f t="shared" si="1"/>
        <v>0</v>
      </c>
    </row>
    <row r="11" spans="4:9">
      <c r="D11" s="25" t="s">
        <v>38</v>
      </c>
      <c r="E11" s="62">
        <v>45.4</v>
      </c>
      <c r="F11" s="62">
        <v>468.4</v>
      </c>
      <c r="G11" s="55">
        <f t="shared" si="0"/>
        <v>513.8</v>
      </c>
      <c r="H11" s="55">
        <v>513.8</v>
      </c>
      <c r="I11">
        <f t="shared" si="1"/>
        <v>0</v>
      </c>
    </row>
    <row r="12" spans="4:9">
      <c r="D12" s="25" t="s">
        <v>39</v>
      </c>
      <c r="E12" s="60">
        <v>19.8</v>
      </c>
      <c r="F12" s="60">
        <v>194.3</v>
      </c>
      <c r="G12" s="55">
        <f t="shared" si="0"/>
        <v>214.1</v>
      </c>
      <c r="H12" s="55">
        <v>214.1</v>
      </c>
      <c r="I12">
        <f t="shared" si="1"/>
        <v>0</v>
      </c>
    </row>
    <row r="13" spans="4:9">
      <c r="D13" s="56" t="s">
        <v>40</v>
      </c>
      <c r="E13" s="61">
        <v>21.4</v>
      </c>
      <c r="F13" s="61">
        <v>208.1</v>
      </c>
      <c r="G13" s="55">
        <f t="shared" si="0"/>
        <v>229.5</v>
      </c>
      <c r="H13" s="55">
        <v>229.5</v>
      </c>
      <c r="I13">
        <f t="shared" si="1"/>
        <v>0</v>
      </c>
    </row>
    <row r="14" spans="4:9">
      <c r="D14" s="25" t="s">
        <v>41</v>
      </c>
      <c r="E14" s="61">
        <v>18.6</v>
      </c>
      <c r="F14" s="61">
        <v>199.5</v>
      </c>
      <c r="G14" s="55">
        <f t="shared" si="0"/>
        <v>218.1</v>
      </c>
      <c r="H14" s="55">
        <v>218.1</v>
      </c>
      <c r="I14">
        <f t="shared" si="1"/>
        <v>0</v>
      </c>
    </row>
    <row r="15" spans="4:9">
      <c r="D15" s="25" t="s">
        <v>42</v>
      </c>
      <c r="E15" s="64">
        <v>51.7</v>
      </c>
      <c r="F15" s="64">
        <v>530.4</v>
      </c>
      <c r="G15" s="55">
        <f t="shared" si="0"/>
        <v>582.1</v>
      </c>
      <c r="H15" s="55">
        <v>582.1</v>
      </c>
      <c r="I15">
        <f t="shared" si="1"/>
        <v>0</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8"/>
  <sheetViews>
    <sheetView zoomScale="60" zoomScaleNormal="60" workbookViewId="0">
      <selection activeCell="R6" sqref="R6"/>
    </sheetView>
  </sheetViews>
  <sheetFormatPr defaultColWidth="9" defaultRowHeight="25" customHeight="1"/>
  <cols>
    <col min="1" max="1" width="20.3333333333333" style="3" customWidth="1"/>
    <col min="2" max="5" width="9" style="1"/>
    <col min="6" max="6" width="10.375" style="1"/>
    <col min="7" max="12" width="9" style="1"/>
    <col min="13" max="13" width="10.375" style="1"/>
    <col min="14" max="19" width="9" style="1"/>
    <col min="20" max="20" width="10.375" style="1"/>
    <col min="21" max="25" width="9" style="1"/>
    <col min="26" max="26" width="6" style="4" customWidth="1"/>
    <col min="27" max="27" width="6.15" style="5" customWidth="1"/>
    <col min="28" max="16343" width="9" style="1"/>
    <col min="16344" max="16384" width="9" style="6"/>
  </cols>
  <sheetData>
    <row r="1" s="1" customFormat="1" ht="46" customHeight="1" spans="1:27">
      <c r="A1" s="7" t="s">
        <v>0</v>
      </c>
      <c r="B1" s="8"/>
      <c r="C1" s="9"/>
      <c r="D1" s="9"/>
      <c r="E1" s="9"/>
      <c r="F1" s="9"/>
      <c r="G1" s="9"/>
      <c r="H1" s="9"/>
      <c r="I1" s="9"/>
      <c r="J1" s="9"/>
      <c r="K1" s="9"/>
      <c r="L1" s="27"/>
      <c r="M1" s="9"/>
      <c r="N1" s="9"/>
      <c r="O1" s="27"/>
      <c r="P1" s="9"/>
      <c r="Q1" s="9"/>
      <c r="R1" s="9"/>
      <c r="S1" s="9"/>
      <c r="T1" s="9"/>
      <c r="U1" s="9"/>
      <c r="V1" s="9"/>
      <c r="W1" s="9"/>
      <c r="X1" s="9"/>
      <c r="Y1" s="9"/>
      <c r="Z1" s="48"/>
      <c r="AA1" s="5"/>
    </row>
    <row r="2" s="1" customFormat="1" customHeight="1" spans="1:27">
      <c r="A2" s="10" t="s">
        <v>1</v>
      </c>
      <c r="B2" s="11"/>
      <c r="C2" s="12"/>
      <c r="D2" s="12"/>
      <c r="E2" s="12"/>
      <c r="F2" s="12"/>
      <c r="G2" s="12"/>
      <c r="H2" s="12"/>
      <c r="I2" s="12"/>
      <c r="J2" s="12"/>
      <c r="K2" s="12"/>
      <c r="L2" s="28"/>
      <c r="M2" s="33" t="s">
        <v>30</v>
      </c>
      <c r="N2" s="33"/>
      <c r="O2" s="34"/>
      <c r="P2" s="33"/>
      <c r="Q2" s="33"/>
      <c r="R2" s="33"/>
      <c r="S2" s="33"/>
      <c r="T2" s="33"/>
      <c r="U2" s="33"/>
      <c r="V2" s="33"/>
      <c r="W2" s="33"/>
      <c r="X2" s="33"/>
      <c r="Y2" s="33"/>
      <c r="Z2" s="49"/>
      <c r="AA2" s="5"/>
    </row>
    <row r="3" s="1" customFormat="1" customHeight="1" spans="1:28">
      <c r="A3" s="13" t="s">
        <v>3</v>
      </c>
      <c r="B3" s="14" t="s">
        <v>4</v>
      </c>
      <c r="C3" s="15"/>
      <c r="D3" s="15"/>
      <c r="E3" s="15"/>
      <c r="F3" s="15"/>
      <c r="G3" s="15"/>
      <c r="H3" s="15"/>
      <c r="I3" s="15"/>
      <c r="J3" s="15"/>
      <c r="K3" s="15"/>
      <c r="L3" s="29" t="s">
        <v>5</v>
      </c>
      <c r="M3" s="35"/>
      <c r="N3" s="35"/>
      <c r="O3" s="36"/>
      <c r="P3" s="35"/>
      <c r="Q3" s="41"/>
      <c r="R3" s="41"/>
      <c r="S3" s="21" t="s">
        <v>6</v>
      </c>
      <c r="T3" s="37" t="s">
        <v>47</v>
      </c>
      <c r="U3" s="21" t="s">
        <v>7</v>
      </c>
      <c r="V3" s="43" t="s">
        <v>8</v>
      </c>
      <c r="W3" s="44"/>
      <c r="X3" s="43" t="s">
        <v>9</v>
      </c>
      <c r="Y3" s="44"/>
      <c r="Z3" s="50" t="s">
        <v>10</v>
      </c>
      <c r="AA3" s="51" t="s">
        <v>11</v>
      </c>
      <c r="AB3" s="52" t="s">
        <v>12</v>
      </c>
    </row>
    <row r="4" s="1" customFormat="1" customHeight="1" spans="1:28">
      <c r="A4" s="13"/>
      <c r="B4" s="16" t="s">
        <v>13</v>
      </c>
      <c r="C4" s="17" t="s">
        <v>14</v>
      </c>
      <c r="D4" s="18" t="s">
        <v>15</v>
      </c>
      <c r="E4" s="18"/>
      <c r="F4" s="18"/>
      <c r="G4" s="18"/>
      <c r="H4" s="15" t="s">
        <v>16</v>
      </c>
      <c r="I4" s="15"/>
      <c r="J4" s="15"/>
      <c r="K4" s="30"/>
      <c r="L4" s="31" t="s">
        <v>17</v>
      </c>
      <c r="M4" s="17" t="s">
        <v>14</v>
      </c>
      <c r="N4" s="37" t="s">
        <v>18</v>
      </c>
      <c r="O4" s="31" t="s">
        <v>19</v>
      </c>
      <c r="P4" s="37" t="s">
        <v>20</v>
      </c>
      <c r="Q4" s="37" t="s">
        <v>21</v>
      </c>
      <c r="R4" s="37"/>
      <c r="S4" s="21"/>
      <c r="T4" s="42"/>
      <c r="U4" s="21"/>
      <c r="V4" s="45"/>
      <c r="W4" s="46"/>
      <c r="X4" s="45"/>
      <c r="Y4" s="46"/>
      <c r="Z4" s="50"/>
      <c r="AA4" s="53"/>
      <c r="AB4" s="52"/>
    </row>
    <row r="5" s="1" customFormat="1" ht="69" customHeight="1" spans="1:28">
      <c r="A5" s="13"/>
      <c r="B5" s="19"/>
      <c r="C5" s="20"/>
      <c r="D5" s="21" t="s">
        <v>22</v>
      </c>
      <c r="E5" s="21" t="s">
        <v>23</v>
      </c>
      <c r="F5" s="21" t="s">
        <v>24</v>
      </c>
      <c r="G5" s="21" t="s">
        <v>25</v>
      </c>
      <c r="H5" s="21" t="s">
        <v>22</v>
      </c>
      <c r="I5" s="21" t="s">
        <v>23</v>
      </c>
      <c r="J5" s="21" t="s">
        <v>24</v>
      </c>
      <c r="K5" s="21" t="s">
        <v>25</v>
      </c>
      <c r="L5" s="32"/>
      <c r="M5" s="20"/>
      <c r="N5" s="38"/>
      <c r="O5" s="32"/>
      <c r="P5" s="38"/>
      <c r="Q5" s="38"/>
      <c r="R5" s="38"/>
      <c r="S5" s="21"/>
      <c r="T5" s="38"/>
      <c r="U5" s="21"/>
      <c r="V5" s="21" t="s">
        <v>23</v>
      </c>
      <c r="W5" s="21" t="s">
        <v>5</v>
      </c>
      <c r="X5" s="21" t="s">
        <v>23</v>
      </c>
      <c r="Y5" s="21" t="s">
        <v>5</v>
      </c>
      <c r="Z5" s="50"/>
      <c r="AA5" s="54"/>
      <c r="AB5" s="52"/>
    </row>
    <row r="6" s="1" customFormat="1" ht="29.1" customHeight="1" spans="1:27">
      <c r="A6" s="22" t="s">
        <v>27</v>
      </c>
      <c r="B6" s="23">
        <f t="shared" ref="B6:S6" si="0">SUM(B7:B16)</f>
        <v>338</v>
      </c>
      <c r="C6" s="23">
        <f t="shared" si="0"/>
        <v>42.62</v>
      </c>
      <c r="D6" s="23">
        <f t="shared" si="0"/>
        <v>52</v>
      </c>
      <c r="E6" s="23">
        <f t="shared" si="0"/>
        <v>52</v>
      </c>
      <c r="F6" s="23">
        <f t="shared" si="0"/>
        <v>0</v>
      </c>
      <c r="G6" s="23">
        <f t="shared" si="0"/>
        <v>0</v>
      </c>
      <c r="H6" s="23">
        <f t="shared" si="0"/>
        <v>286</v>
      </c>
      <c r="I6" s="23">
        <f t="shared" si="0"/>
        <v>207</v>
      </c>
      <c r="J6" s="23">
        <f t="shared" si="0"/>
        <v>2</v>
      </c>
      <c r="K6" s="23">
        <f t="shared" si="0"/>
        <v>77</v>
      </c>
      <c r="L6" s="23">
        <f t="shared" si="0"/>
        <v>1240</v>
      </c>
      <c r="M6" s="39">
        <f t="shared" si="0"/>
        <v>144.5367</v>
      </c>
      <c r="N6" s="23">
        <f t="shared" si="0"/>
        <v>56</v>
      </c>
      <c r="O6" s="23">
        <f t="shared" si="0"/>
        <v>401</v>
      </c>
      <c r="P6" s="23">
        <f t="shared" si="0"/>
        <v>81</v>
      </c>
      <c r="Q6" s="23">
        <f t="shared" si="0"/>
        <v>700</v>
      </c>
      <c r="R6" s="39">
        <f t="shared" si="0"/>
        <v>187.1567</v>
      </c>
      <c r="S6" s="23">
        <f t="shared" si="0"/>
        <v>187.2</v>
      </c>
      <c r="T6" s="39">
        <f>S6-R6</f>
        <v>0.0432999999999879</v>
      </c>
      <c r="U6" s="23">
        <f>SUM(U7:U16)</f>
        <v>2089.7</v>
      </c>
      <c r="V6" s="47" t="s">
        <v>31</v>
      </c>
      <c r="W6" s="47" t="s">
        <v>31</v>
      </c>
      <c r="X6" s="47" t="s">
        <v>32</v>
      </c>
      <c r="Y6" s="47" t="s">
        <v>32</v>
      </c>
      <c r="Z6" s="4"/>
      <c r="AA6" s="5"/>
    </row>
    <row r="7" s="1" customFormat="1" ht="18" customHeight="1" spans="1:27">
      <c r="A7" s="24" t="s">
        <v>33</v>
      </c>
      <c r="B7" s="23">
        <v>46</v>
      </c>
      <c r="C7" s="23">
        <v>7.2</v>
      </c>
      <c r="D7" s="23">
        <v>46</v>
      </c>
      <c r="E7" s="23">
        <v>46</v>
      </c>
      <c r="F7" s="23">
        <v>0</v>
      </c>
      <c r="G7" s="23">
        <v>0</v>
      </c>
      <c r="H7" s="23">
        <v>0</v>
      </c>
      <c r="I7" s="23">
        <v>0</v>
      </c>
      <c r="J7" s="23">
        <v>0</v>
      </c>
      <c r="K7" s="23">
        <v>0</v>
      </c>
      <c r="L7" s="23">
        <v>1</v>
      </c>
      <c r="M7" s="39">
        <v>0.1567</v>
      </c>
      <c r="N7" s="23">
        <v>0</v>
      </c>
      <c r="O7" s="23">
        <v>0</v>
      </c>
      <c r="P7" s="23">
        <v>0</v>
      </c>
      <c r="Q7" s="23">
        <v>1</v>
      </c>
      <c r="R7" s="39">
        <f>C7+M7</f>
        <v>7.3567</v>
      </c>
      <c r="S7" s="23">
        <v>7.4</v>
      </c>
      <c r="T7" s="39">
        <f t="shared" ref="T7:T16" si="1">S7-R7</f>
        <v>0.0433000000000003</v>
      </c>
      <c r="U7" s="23">
        <v>78.7</v>
      </c>
      <c r="V7" s="47" t="s">
        <v>31</v>
      </c>
      <c r="W7" s="47" t="s">
        <v>31</v>
      </c>
      <c r="X7" s="47" t="s">
        <v>32</v>
      </c>
      <c r="Y7" s="47" t="s">
        <v>32</v>
      </c>
      <c r="Z7" s="4"/>
      <c r="AA7" s="5"/>
    </row>
    <row r="8" s="1" customFormat="1" ht="20" customHeight="1" spans="1:27">
      <c r="A8" s="24" t="s">
        <v>34</v>
      </c>
      <c r="B8" s="23">
        <v>17</v>
      </c>
      <c r="C8" s="23">
        <v>2</v>
      </c>
      <c r="D8" s="23">
        <v>0</v>
      </c>
      <c r="E8" s="23">
        <v>0</v>
      </c>
      <c r="F8" s="23">
        <v>0</v>
      </c>
      <c r="G8" s="23">
        <v>0</v>
      </c>
      <c r="H8" s="23">
        <v>17</v>
      </c>
      <c r="I8" s="23">
        <v>11</v>
      </c>
      <c r="J8" s="23">
        <v>0</v>
      </c>
      <c r="K8" s="23">
        <v>6</v>
      </c>
      <c r="L8" s="23">
        <v>55</v>
      </c>
      <c r="M8" s="40">
        <v>6.4</v>
      </c>
      <c r="N8" s="23">
        <v>11</v>
      </c>
      <c r="O8" s="23">
        <v>22</v>
      </c>
      <c r="P8" s="23">
        <v>4</v>
      </c>
      <c r="Q8" s="23">
        <v>18</v>
      </c>
      <c r="R8" s="39">
        <f t="shared" ref="R8:R16" si="2">C8+M8</f>
        <v>8.4</v>
      </c>
      <c r="S8" s="23">
        <v>8.4</v>
      </c>
      <c r="T8" s="39">
        <f t="shared" si="1"/>
        <v>0</v>
      </c>
      <c r="U8" s="23">
        <v>96</v>
      </c>
      <c r="V8" s="47" t="s">
        <v>31</v>
      </c>
      <c r="W8" s="47" t="s">
        <v>31</v>
      </c>
      <c r="X8" s="47" t="s">
        <v>32</v>
      </c>
      <c r="Y8" s="47" t="s">
        <v>32</v>
      </c>
      <c r="Z8" s="4"/>
      <c r="AA8" s="5"/>
    </row>
    <row r="9" s="1" customFormat="1" ht="22" customHeight="1" spans="1:27">
      <c r="A9" s="24" t="s">
        <v>35</v>
      </c>
      <c r="B9" s="23">
        <v>12</v>
      </c>
      <c r="C9" s="23">
        <v>1.4</v>
      </c>
      <c r="D9" s="23"/>
      <c r="E9" s="23"/>
      <c r="F9" s="23"/>
      <c r="G9" s="23"/>
      <c r="H9" s="23">
        <v>12</v>
      </c>
      <c r="I9" s="23">
        <v>9</v>
      </c>
      <c r="J9" s="23"/>
      <c r="K9" s="23">
        <v>3</v>
      </c>
      <c r="L9" s="23">
        <v>89</v>
      </c>
      <c r="M9" s="23">
        <v>10.4</v>
      </c>
      <c r="N9" s="23"/>
      <c r="O9" s="23"/>
      <c r="P9" s="23"/>
      <c r="Q9" s="23">
        <v>89</v>
      </c>
      <c r="R9" s="39">
        <f t="shared" si="2"/>
        <v>11.8</v>
      </c>
      <c r="S9" s="23">
        <v>11.8</v>
      </c>
      <c r="T9" s="39">
        <f t="shared" si="1"/>
        <v>0</v>
      </c>
      <c r="U9" s="23">
        <v>131.2</v>
      </c>
      <c r="V9" s="47" t="s">
        <v>31</v>
      </c>
      <c r="W9" s="47" t="s">
        <v>31</v>
      </c>
      <c r="X9" s="47" t="s">
        <v>32</v>
      </c>
      <c r="Y9" s="47" t="s">
        <v>32</v>
      </c>
      <c r="Z9" s="4"/>
      <c r="AA9" s="5"/>
    </row>
    <row r="10" s="1" customFormat="1" ht="20.25" hidden="1" customHeight="1" spans="1:27">
      <c r="A10" s="24" t="s">
        <v>36</v>
      </c>
      <c r="B10" s="23"/>
      <c r="C10" s="23"/>
      <c r="D10" s="23"/>
      <c r="E10" s="23"/>
      <c r="F10" s="23"/>
      <c r="G10" s="23"/>
      <c r="H10" s="23"/>
      <c r="I10" s="23"/>
      <c r="J10" s="23"/>
      <c r="K10" s="23"/>
      <c r="L10" s="23"/>
      <c r="M10" s="23"/>
      <c r="N10" s="23"/>
      <c r="O10" s="23"/>
      <c r="P10" s="23"/>
      <c r="Q10" s="23"/>
      <c r="R10" s="39">
        <f t="shared" si="2"/>
        <v>0</v>
      </c>
      <c r="S10" s="23"/>
      <c r="T10" s="39">
        <f t="shared" si="1"/>
        <v>0</v>
      </c>
      <c r="U10" s="23"/>
      <c r="V10" s="47" t="s">
        <v>31</v>
      </c>
      <c r="W10" s="47" t="s">
        <v>31</v>
      </c>
      <c r="X10" s="47" t="s">
        <v>32</v>
      </c>
      <c r="Y10" s="47" t="s">
        <v>32</v>
      </c>
      <c r="Z10" s="4"/>
      <c r="AA10" s="5"/>
    </row>
    <row r="11" s="1" customFormat="1" ht="24" customHeight="1" spans="1:27">
      <c r="A11" s="24" t="s">
        <v>37</v>
      </c>
      <c r="B11" s="23">
        <v>1</v>
      </c>
      <c r="C11" s="23">
        <v>0.12</v>
      </c>
      <c r="D11" s="23">
        <v>0</v>
      </c>
      <c r="E11" s="23">
        <v>0</v>
      </c>
      <c r="F11" s="23">
        <v>0</v>
      </c>
      <c r="G11" s="23">
        <v>0</v>
      </c>
      <c r="H11" s="23">
        <v>1</v>
      </c>
      <c r="I11" s="23">
        <v>1</v>
      </c>
      <c r="J11" s="23">
        <v>0</v>
      </c>
      <c r="K11" s="23">
        <v>0</v>
      </c>
      <c r="L11" s="23">
        <v>22</v>
      </c>
      <c r="M11" s="23">
        <v>2.58</v>
      </c>
      <c r="N11" s="23">
        <v>0</v>
      </c>
      <c r="O11" s="23">
        <v>0</v>
      </c>
      <c r="P11" s="23">
        <v>0</v>
      </c>
      <c r="Q11" s="23">
        <v>20</v>
      </c>
      <c r="R11" s="39">
        <f t="shared" si="2"/>
        <v>2.7</v>
      </c>
      <c r="S11" s="23">
        <v>2.7</v>
      </c>
      <c r="T11" s="39">
        <f t="shared" si="1"/>
        <v>0</v>
      </c>
      <c r="U11" s="23">
        <v>26.2</v>
      </c>
      <c r="V11" s="47" t="s">
        <v>31</v>
      </c>
      <c r="W11" s="47" t="s">
        <v>31</v>
      </c>
      <c r="X11" s="47" t="s">
        <v>32</v>
      </c>
      <c r="Y11" s="47" t="s">
        <v>32</v>
      </c>
      <c r="Z11" s="4"/>
      <c r="AA11" s="5"/>
    </row>
    <row r="12" s="1" customFormat="1" ht="17.25" customHeight="1" spans="1:27">
      <c r="A12" s="24" t="s">
        <v>38</v>
      </c>
      <c r="B12" s="23">
        <v>61</v>
      </c>
      <c r="C12" s="23">
        <v>7.5</v>
      </c>
      <c r="D12" s="23">
        <v>0</v>
      </c>
      <c r="E12" s="23">
        <v>0</v>
      </c>
      <c r="F12" s="23">
        <v>0</v>
      </c>
      <c r="G12" s="23">
        <v>0</v>
      </c>
      <c r="H12" s="23">
        <v>61</v>
      </c>
      <c r="I12" s="23">
        <v>46</v>
      </c>
      <c r="J12" s="23">
        <v>0</v>
      </c>
      <c r="K12" s="23">
        <v>15</v>
      </c>
      <c r="L12" s="23">
        <v>323</v>
      </c>
      <c r="M12" s="23">
        <v>37.9</v>
      </c>
      <c r="N12" s="23">
        <v>0</v>
      </c>
      <c r="O12" s="23">
        <v>191</v>
      </c>
      <c r="P12" s="23">
        <v>17</v>
      </c>
      <c r="Q12" s="40">
        <v>115</v>
      </c>
      <c r="R12" s="39">
        <f t="shared" si="2"/>
        <v>45.4</v>
      </c>
      <c r="S12" s="23">
        <v>45.4</v>
      </c>
      <c r="T12" s="39">
        <f t="shared" si="1"/>
        <v>0</v>
      </c>
      <c r="U12" s="23">
        <v>513.8</v>
      </c>
      <c r="V12" s="47" t="s">
        <v>31</v>
      </c>
      <c r="W12" s="47" t="s">
        <v>31</v>
      </c>
      <c r="X12" s="47" t="s">
        <v>32</v>
      </c>
      <c r="Y12" s="47" t="s">
        <v>32</v>
      </c>
      <c r="Z12" s="4"/>
      <c r="AA12" s="5"/>
    </row>
    <row r="13" s="1" customFormat="1" ht="18" customHeight="1" spans="1:27">
      <c r="A13" s="24" t="s">
        <v>39</v>
      </c>
      <c r="B13" s="23">
        <v>32</v>
      </c>
      <c r="C13" s="23">
        <v>3.8</v>
      </c>
      <c r="D13" s="23">
        <v>0</v>
      </c>
      <c r="E13" s="23">
        <v>0</v>
      </c>
      <c r="F13" s="23">
        <v>0</v>
      </c>
      <c r="G13" s="23">
        <v>0</v>
      </c>
      <c r="H13" s="23">
        <v>32</v>
      </c>
      <c r="I13" s="23">
        <v>22</v>
      </c>
      <c r="J13" s="23">
        <v>1</v>
      </c>
      <c r="K13" s="23">
        <v>9</v>
      </c>
      <c r="L13" s="23">
        <v>137</v>
      </c>
      <c r="M13" s="23">
        <v>16</v>
      </c>
      <c r="N13" s="23">
        <v>0</v>
      </c>
      <c r="O13" s="23">
        <v>0</v>
      </c>
      <c r="P13" s="23">
        <v>0</v>
      </c>
      <c r="Q13" s="23">
        <v>137</v>
      </c>
      <c r="R13" s="39">
        <f t="shared" si="2"/>
        <v>19.8</v>
      </c>
      <c r="S13" s="23">
        <v>19.8</v>
      </c>
      <c r="T13" s="39">
        <f t="shared" si="1"/>
        <v>0</v>
      </c>
      <c r="U13" s="23">
        <v>214.1</v>
      </c>
      <c r="V13" s="47" t="s">
        <v>31</v>
      </c>
      <c r="W13" s="47" t="s">
        <v>31</v>
      </c>
      <c r="X13" s="47" t="s">
        <v>32</v>
      </c>
      <c r="Y13" s="47" t="s">
        <v>32</v>
      </c>
      <c r="Z13" s="4"/>
      <c r="AA13" s="5"/>
    </row>
    <row r="14" s="1" customFormat="1" ht="18.75" customHeight="1" spans="1:27">
      <c r="A14" s="24" t="s">
        <v>40</v>
      </c>
      <c r="B14" s="23">
        <v>54</v>
      </c>
      <c r="C14" s="23">
        <v>7.1</v>
      </c>
      <c r="D14" s="23">
        <v>6</v>
      </c>
      <c r="E14" s="23">
        <v>6</v>
      </c>
      <c r="F14" s="23">
        <v>0</v>
      </c>
      <c r="G14" s="23">
        <v>0</v>
      </c>
      <c r="H14" s="23">
        <v>48</v>
      </c>
      <c r="I14" s="23">
        <v>26</v>
      </c>
      <c r="J14" s="23">
        <v>1</v>
      </c>
      <c r="K14" s="23">
        <v>21</v>
      </c>
      <c r="L14" s="23">
        <v>116</v>
      </c>
      <c r="M14" s="23">
        <v>14.3</v>
      </c>
      <c r="N14" s="23">
        <v>0</v>
      </c>
      <c r="O14" s="23">
        <v>0</v>
      </c>
      <c r="P14" s="23">
        <v>0</v>
      </c>
      <c r="Q14" s="23">
        <v>116</v>
      </c>
      <c r="R14" s="39">
        <f t="shared" si="2"/>
        <v>21.4</v>
      </c>
      <c r="S14" s="23">
        <v>21.4</v>
      </c>
      <c r="T14" s="39">
        <f t="shared" si="1"/>
        <v>0</v>
      </c>
      <c r="U14" s="23">
        <v>229.5</v>
      </c>
      <c r="V14" s="47" t="s">
        <v>31</v>
      </c>
      <c r="W14" s="47" t="s">
        <v>31</v>
      </c>
      <c r="X14" s="47" t="s">
        <v>32</v>
      </c>
      <c r="Y14" s="47" t="s">
        <v>32</v>
      </c>
      <c r="Z14" s="4"/>
      <c r="AA14" s="5"/>
    </row>
    <row r="15" s="1" customFormat="1" ht="20.25" customHeight="1" spans="1:27">
      <c r="A15" s="24" t="s">
        <v>41</v>
      </c>
      <c r="B15" s="23">
        <v>20</v>
      </c>
      <c r="C15" s="23">
        <v>2.3</v>
      </c>
      <c r="D15" s="23"/>
      <c r="E15" s="23"/>
      <c r="F15" s="23"/>
      <c r="G15" s="23"/>
      <c r="H15" s="23">
        <v>20</v>
      </c>
      <c r="I15" s="23">
        <v>14</v>
      </c>
      <c r="J15" s="23"/>
      <c r="K15" s="23">
        <v>6</v>
      </c>
      <c r="L15" s="23">
        <v>152</v>
      </c>
      <c r="M15" s="23">
        <v>16.3</v>
      </c>
      <c r="N15" s="23"/>
      <c r="O15" s="23">
        <v>52</v>
      </c>
      <c r="P15" s="23"/>
      <c r="Q15" s="23">
        <v>100</v>
      </c>
      <c r="R15" s="39">
        <f t="shared" si="2"/>
        <v>18.6</v>
      </c>
      <c r="S15" s="23">
        <v>18.6</v>
      </c>
      <c r="T15" s="39">
        <f t="shared" si="1"/>
        <v>0</v>
      </c>
      <c r="U15" s="23">
        <v>218.1</v>
      </c>
      <c r="V15" s="47" t="s">
        <v>31</v>
      </c>
      <c r="W15" s="47" t="s">
        <v>31</v>
      </c>
      <c r="X15" s="47" t="s">
        <v>32</v>
      </c>
      <c r="Y15" s="47" t="s">
        <v>32</v>
      </c>
      <c r="Z15" s="4"/>
      <c r="AA15" s="5"/>
    </row>
    <row r="16" s="2" customFormat="1" ht="20.25" customHeight="1" spans="1:27">
      <c r="A16" s="25" t="s">
        <v>42</v>
      </c>
      <c r="B16" s="23">
        <v>95</v>
      </c>
      <c r="C16" s="23">
        <v>11.2</v>
      </c>
      <c r="D16" s="23"/>
      <c r="E16" s="23"/>
      <c r="F16" s="23"/>
      <c r="G16" s="23"/>
      <c r="H16" s="23">
        <v>95</v>
      </c>
      <c r="I16" s="23">
        <v>78</v>
      </c>
      <c r="J16" s="23"/>
      <c r="K16" s="23">
        <v>17</v>
      </c>
      <c r="L16" s="23">
        <v>345</v>
      </c>
      <c r="M16" s="23">
        <v>40.5</v>
      </c>
      <c r="N16" s="23">
        <v>45</v>
      </c>
      <c r="O16" s="23">
        <v>136</v>
      </c>
      <c r="P16" s="23">
        <v>60</v>
      </c>
      <c r="Q16" s="23">
        <v>104</v>
      </c>
      <c r="R16" s="39">
        <f t="shared" si="2"/>
        <v>51.7</v>
      </c>
      <c r="S16" s="23">
        <v>51.7</v>
      </c>
      <c r="T16" s="39">
        <f t="shared" si="1"/>
        <v>0</v>
      </c>
      <c r="U16" s="23">
        <v>582.1</v>
      </c>
      <c r="V16" s="47" t="s">
        <v>31</v>
      </c>
      <c r="W16" s="47" t="s">
        <v>31</v>
      </c>
      <c r="X16" s="47" t="s">
        <v>32</v>
      </c>
      <c r="Y16" s="47" t="s">
        <v>32</v>
      </c>
      <c r="Z16" s="4"/>
      <c r="AA16" s="5"/>
    </row>
    <row r="17" s="1" customFormat="1" customHeight="1" spans="1:27">
      <c r="A17" s="26" t="s">
        <v>28</v>
      </c>
      <c r="Z17" s="4"/>
      <c r="AA17" s="5"/>
    </row>
    <row r="18" s="1" customFormat="1" customHeight="1" spans="1:27">
      <c r="A18" s="26" t="s">
        <v>29</v>
      </c>
      <c r="Z18" s="4"/>
      <c r="AA18" s="5"/>
    </row>
  </sheetData>
  <mergeCells count="24">
    <mergeCell ref="A1:Y1"/>
    <mergeCell ref="A2:E2"/>
    <mergeCell ref="M2:Y2"/>
    <mergeCell ref="B3:K3"/>
    <mergeCell ref="L3:Q3"/>
    <mergeCell ref="D4:G4"/>
    <mergeCell ref="H4:K4"/>
    <mergeCell ref="A3:A5"/>
    <mergeCell ref="B4:B5"/>
    <mergeCell ref="C4:C5"/>
    <mergeCell ref="L4:L5"/>
    <mergeCell ref="M4:M5"/>
    <mergeCell ref="N4:N5"/>
    <mergeCell ref="O4:O5"/>
    <mergeCell ref="P4:P5"/>
    <mergeCell ref="Q4:Q5"/>
    <mergeCell ref="S3:S5"/>
    <mergeCell ref="T3:T5"/>
    <mergeCell ref="U3:U5"/>
    <mergeCell ref="Z3:Z5"/>
    <mergeCell ref="AA3:AA5"/>
    <mergeCell ref="AB3:AB5"/>
    <mergeCell ref="V3:W4"/>
    <mergeCell ref="X3:Y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汇总</vt:lpstr>
      <vt:lpstr>明细</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pyadmin</cp:lastModifiedBy>
  <dcterms:created xsi:type="dcterms:W3CDTF">2024-09-29T18:49:00Z</dcterms:created>
  <dcterms:modified xsi:type="dcterms:W3CDTF">2025-12-09T09:05:33Z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2E71D248ECA248A39C5F654F2E417942_11</vt:lpwstr>
  </property>
  <property fmtid="{D5CDD505-2E9C-101B-9397-08002B2CF9AE}" pid="3" name="KSOProductBuildVer">
    <vt:lpwstr>2052-12.8.2.1119</vt:lpwstr>
  </property>
  <property fmtid="{D5CDD505-2E9C-101B-9397-08002B2CF9AE}" pid="4" name="KSOReadingLayout">
    <vt:bool>true</vt:bool>
  </property>
</Properties>
</file>